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MINSITRACION 2018-2021\TRANSPARENCIA 2018\AÑO 2019\JULIO 2019\4 Estado de ingresos y egresos Mayo 2019-pendiente Junio 2019\"/>
    </mc:Choice>
  </mc:AlternateContent>
  <bookViews>
    <workbookView xWindow="0" yWindow="0" windowWidth="28800" windowHeight="12135"/>
  </bookViews>
  <sheets>
    <sheet name="EGRESOS MAYO 2019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0" i="2" l="1"/>
  <c r="E57" i="2"/>
  <c r="E55" i="2"/>
  <c r="E53" i="2"/>
  <c r="E46" i="2"/>
  <c r="E30" i="2"/>
  <c r="E13" i="2"/>
  <c r="E6" i="2"/>
  <c r="C38" i="2"/>
  <c r="C35" i="2"/>
  <c r="C32" i="2"/>
  <c r="C30" i="2"/>
  <c r="C27" i="2"/>
  <c r="C11" i="2"/>
  <c r="C6" i="2"/>
  <c r="E45" i="2"/>
  <c r="E11" i="2"/>
  <c r="C33" i="2"/>
  <c r="C60" i="2" l="1"/>
</calcChain>
</file>

<file path=xl/sharedStrings.xml><?xml version="1.0" encoding="utf-8"?>
<sst xmlns="http://schemas.openxmlformats.org/spreadsheetml/2006/main" count="96" uniqueCount="91">
  <si>
    <t>MUNICIPIO DE SAN JUANITO DE ESCOBEDO JALISCO</t>
  </si>
  <si>
    <t>C  O  N  C  E  P  T  O</t>
  </si>
  <si>
    <t>TOTAL</t>
  </si>
  <si>
    <t>I M P U E S T O S</t>
  </si>
  <si>
    <t>PREDIOS RUSTICOS</t>
  </si>
  <si>
    <t>PREDIOS URBANOS</t>
  </si>
  <si>
    <t>ADQUISICION DE DEPARTAMENTOS, VIVIENDAS Y CASA PARA HABITACION</t>
  </si>
  <si>
    <t>D E R E C H O S</t>
  </si>
  <si>
    <t>PUESTOS PERMANENTES Y EVENTUALES</t>
  </si>
  <si>
    <t>LICENCIAS, PERMISOS DE GIROS CON VENTA DE BEBIDAS ALACOHOLICAS</t>
  </si>
  <si>
    <t>LICENCIAS, PERMISOS DE GIROS CON VENTA Y CONSUMO DE BEBIDAS ALACO.</t>
  </si>
  <si>
    <t>PERMISO O AUTORIZACION PARA EL FUNC. DE GIROS DE BEBIDAS ALCOHOL. EN HORARIO EXTRAORDINARIO</t>
  </si>
  <si>
    <t>OTRAS LICENCIAS, PERMISOS O AUTORIZACIONES CON VENTAY/O CONSUMO DE BEBIDAS ALACOHOLICAS</t>
  </si>
  <si>
    <t>DESIGNACION DE NUMERO OFICIAL</t>
  </si>
  <si>
    <t>INHUMACIONES Y REINHUMACIONES</t>
  </si>
  <si>
    <t>SERVICIO DOMESTICO DE AGUA POTABLE</t>
  </si>
  <si>
    <t>20% PARA EL SANEAMIENTO DE LAS AGUAS RESIDUALES</t>
  </si>
  <si>
    <t>3% PARA LA INFRAESTRUCTURA BASICA EXISTENTE</t>
  </si>
  <si>
    <t>AUTORIZACION DE MATANZA</t>
  </si>
  <si>
    <t>EXPEDICION DE CERTIFICADOS, CERTIFICACIONES Y CONSTANCIAS</t>
  </si>
  <si>
    <t>CERTIFICACIONES CATASTRALES</t>
  </si>
  <si>
    <t>REVISION Y AUTORIZACION DE AVALUOS</t>
  </si>
  <si>
    <t>P R O D U C T O S</t>
  </si>
  <si>
    <t>FORMAS Y EDICIONES IMPRESAS</t>
  </si>
  <si>
    <t>OTROS PRODUCTOS NO ESPECIFICADOS</t>
  </si>
  <si>
    <t>APROVECHAMIENTOS</t>
  </si>
  <si>
    <t>INFRACCIONES</t>
  </si>
  <si>
    <t>P A R T I C I P A C I O N E S</t>
  </si>
  <si>
    <t>FEDERALES</t>
  </si>
  <si>
    <t>ESTATALES</t>
  </si>
  <si>
    <t>A P O R T A C I O N E S</t>
  </si>
  <si>
    <t>DEL FONDO DE INFRAESTRUCTURA SOCIAL MUNICIPAL</t>
  </si>
  <si>
    <t>DEL FONDO DE FORTALECIMIENTO MUNICIPAL</t>
  </si>
  <si>
    <t>RELACION DE EGRESOS</t>
  </si>
  <si>
    <t>SERVICIOS PERSONALES</t>
  </si>
  <si>
    <t>DIETAS</t>
  </si>
  <si>
    <t>SUELDOS BASE PERSONAL PERMANENTE</t>
  </si>
  <si>
    <t>SUELDOS BASE PERSONASL EVENTUAL</t>
  </si>
  <si>
    <t>PRIMA DE VACACIONES, DOMINICAL Y GRATIFICACION DE FIN DE AÑO</t>
  </si>
  <si>
    <t>INDEMNIZACIONES</t>
  </si>
  <si>
    <t>OTRAS PRESTACIONES SOCIALES Y ECONOMICAS</t>
  </si>
  <si>
    <t>MATERIALES Y SUMINISTROS</t>
  </si>
  <si>
    <t>MATERIALES, UTILES Y EQUIPOS MENORES DE OFICINA</t>
  </si>
  <si>
    <t>MATERIALES, UTILES Y EQUIPOS MENORES DE LA TECNOLOGIA</t>
  </si>
  <si>
    <t>MATERIAL DE LIMPIEZA</t>
  </si>
  <si>
    <t>MATERIALES PARA EL REGISTRO E IDENTIFICACION DE PERSONAS Y BIENES</t>
  </si>
  <si>
    <t>PRODUCTOS ALIMENTICIOS PARA PERSONAS</t>
  </si>
  <si>
    <t>MATERIAL ELECTRICO Y ELECTRONICO</t>
  </si>
  <si>
    <t>ARTICULOS METALICOS PARA LA CONSTRUCCION</t>
  </si>
  <si>
    <t>OTROS MATERIALES Y ARTICULOS DE CONSTRUCCION Y REPARACION</t>
  </si>
  <si>
    <t>MEDICINAS Y PRODUCTOS FARMACEUTICOS</t>
  </si>
  <si>
    <t>COMBUSTIBLES LUBRICANTES Y ADITIVOS</t>
  </si>
  <si>
    <t>VESTUARIO Y UNIFORMES</t>
  </si>
  <si>
    <t>REFACCIONES Y ACCESORIOS MENORES DE EQUIPO DE TRANSPORTE</t>
  </si>
  <si>
    <t>HERRAMIENTAS MENORES</t>
  </si>
  <si>
    <t>SERVICIOS GENERALES</t>
  </si>
  <si>
    <t>ENERGIA ELECTRICA</t>
  </si>
  <si>
    <t xml:space="preserve">GAS </t>
  </si>
  <si>
    <t>AGUA</t>
  </si>
  <si>
    <t>TELEFONIA TRADICIONAL</t>
  </si>
  <si>
    <t>ARRENDAMIENTO DE TERRENOS</t>
  </si>
  <si>
    <t>SERVICIOS LEGALES DE CONTABILIDAD, AUDITORIA Y RELACIONADOS</t>
  </si>
  <si>
    <t>SERVICIOS FINANCIEROS Y BANCARIOS</t>
  </si>
  <si>
    <t>CONSERVACION Y MANTENIMIENTO MENOR DE INMUEBLES</t>
  </si>
  <si>
    <t>REPARACION Y MANTENIMIENTO DE EQUIPO DE TRANSPORTE</t>
  </si>
  <si>
    <t>REPARACION Y MANTENIMIENTO DE MAQUINARIA, OTROS EQUIPOS Y HTA.</t>
  </si>
  <si>
    <t>VIATICOS EN EL PAIS</t>
  </si>
  <si>
    <t>GASTOS DE ORDEN SOCIAL Y CULTURAL</t>
  </si>
  <si>
    <t>SENTENCIAS Y RESOLUCIONES POR AUTORIDAD COMPETENTE</t>
  </si>
  <si>
    <t>TRANSFERENCIAS SUBSIDIOS Y OTRAS AYUDAS</t>
  </si>
  <si>
    <t>TRANSFERENCIAS AL DIF MUNICIPAL</t>
  </si>
  <si>
    <t>AYUDAS SOCIALES A PERSONAS</t>
  </si>
  <si>
    <t>BECAS Y OTRAS AYUDAS PARA PROGRAMAS DE CAPACITACION</t>
  </si>
  <si>
    <t>AYUDAS SOCIALES A INSTITUCIONES DE ENSEÑANZA</t>
  </si>
  <si>
    <t>AYUDAS SOCIALES A INSTITUCIONES SIN FINES DE LUCRO</t>
  </si>
  <si>
    <t>JUBILACIONES</t>
  </si>
  <si>
    <t>BIENES MUEBLES, INMUEBLES E INTNGIBLES</t>
  </si>
  <si>
    <t>INVERSION PUBLICA</t>
  </si>
  <si>
    <t>EDIFICACION NO HABITACIONAL</t>
  </si>
  <si>
    <t>DEUDA PUBLICA</t>
  </si>
  <si>
    <t>AMORTIZACION DE LA DEUDA PUBLICA</t>
  </si>
  <si>
    <t>INTERESES DE LA DEUDA PUBLICA</t>
  </si>
  <si>
    <t>DEL 1 AL 30 DE JUNIO DE 2019</t>
  </si>
  <si>
    <t>PELEAS DE GALLOS, PALENQUES, CARRERAS DE CABALLOS Y SIMILARES</t>
  </si>
  <si>
    <t>AUTORIZACION PARA CONSTRUCCIONES</t>
  </si>
  <si>
    <t>FERTILIZANTES, PESTICIDAS Y OTROS AGROQUIMICOS</t>
  </si>
  <si>
    <t>OTROS PRODUCTOS QUIMICOS</t>
  </si>
  <si>
    <t>ARTICULOS DEPORTIVOS</t>
  </si>
  <si>
    <t>SERVICIOS DE APOYO ADMINISTRATIVO</t>
  </si>
  <si>
    <t>PASAJES AEREOS</t>
  </si>
  <si>
    <t>EQUIPO DE COMUNICACIÓN Y TELECOMUNICACION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</si>
</sst>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3" fontId="0" fillId="0" borderId="0" xfId="0" applyNumberFormat="1"/>
    <xf numFmtId="43" fontId="0" fillId="0" borderId="0" xfId="1" applyFont="1"/>
    <xf numFmtId="43" fontId="0" fillId="0" borderId="0" xfId="1" applyFont="1" applyFill="1" applyBorder="1"/>
    <xf numFmtId="0" fontId="5" fillId="2" borderId="2" xfId="0" applyFont="1" applyFill="1" applyBorder="1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wrapText="1"/>
    </xf>
    <xf numFmtId="0" fontId="2" fillId="2" borderId="4" xfId="0" applyFont="1" applyFill="1" applyBorder="1" applyAlignment="1">
      <alignment horizontal="right"/>
    </xf>
    <xf numFmtId="43" fontId="2" fillId="2" borderId="5" xfId="1" applyFont="1" applyFill="1" applyBorder="1"/>
    <xf numFmtId="0" fontId="4" fillId="2" borderId="2" xfId="0" applyFont="1" applyFill="1" applyBorder="1" applyAlignment="1">
      <alignment horizontal="center"/>
    </xf>
    <xf numFmtId="0" fontId="5" fillId="0" borderId="3" xfId="0" applyFont="1" applyBorder="1" applyAlignment="1">
      <alignment wrapText="1"/>
    </xf>
    <xf numFmtId="43" fontId="4" fillId="2" borderId="2" xfId="1" applyFont="1" applyFill="1" applyBorder="1" applyAlignment="1">
      <alignment wrapText="1"/>
    </xf>
    <xf numFmtId="0" fontId="6" fillId="4" borderId="2" xfId="0" applyFont="1" applyFill="1" applyBorder="1" applyAlignment="1">
      <alignment horizontal="left"/>
    </xf>
    <xf numFmtId="43" fontId="3" fillId="3" borderId="2" xfId="0" applyNumberFormat="1" applyFont="1" applyFill="1" applyBorder="1" applyAlignment="1">
      <alignment horizontal="center"/>
    </xf>
    <xf numFmtId="0" fontId="6" fillId="4" borderId="4" xfId="0" applyFont="1" applyFill="1" applyBorder="1" applyAlignment="1">
      <alignment horizontal="left"/>
    </xf>
    <xf numFmtId="43" fontId="3" fillId="0" borderId="3" xfId="1" applyFont="1" applyBorder="1" applyAlignment="1">
      <alignment horizontal="center" wrapText="1"/>
    </xf>
    <xf numFmtId="0" fontId="3" fillId="0" borderId="6" xfId="0" applyFont="1" applyBorder="1" applyAlignment="1">
      <alignment wrapText="1"/>
    </xf>
    <xf numFmtId="43" fontId="3" fillId="0" borderId="3" xfId="1" applyFont="1" applyBorder="1" applyAlignment="1">
      <alignment wrapText="1"/>
    </xf>
    <xf numFmtId="0" fontId="6" fillId="3" borderId="2" xfId="0" applyFont="1" applyFill="1" applyBorder="1" applyAlignment="1">
      <alignment wrapText="1"/>
    </xf>
    <xf numFmtId="43" fontId="3" fillId="3" borderId="2" xfId="1" applyFont="1" applyFill="1" applyBorder="1" applyAlignment="1">
      <alignment wrapText="1"/>
    </xf>
    <xf numFmtId="0" fontId="6" fillId="4" borderId="4" xfId="0" applyFont="1" applyFill="1" applyBorder="1" applyAlignment="1">
      <alignment wrapText="1"/>
    </xf>
    <xf numFmtId="0" fontId="6" fillId="4" borderId="2" xfId="0" applyFont="1" applyFill="1" applyBorder="1" applyAlignment="1">
      <alignment wrapText="1"/>
    </xf>
    <xf numFmtId="0" fontId="2" fillId="2" borderId="4" xfId="0" applyFont="1" applyFill="1" applyBorder="1" applyAlignment="1">
      <alignment horizontal="right" wrapText="1"/>
    </xf>
    <xf numFmtId="43" fontId="2" fillId="2" borderId="2" xfId="1" applyFont="1" applyFill="1" applyBorder="1" applyAlignment="1">
      <alignment wrapText="1"/>
    </xf>
    <xf numFmtId="0" fontId="6" fillId="3" borderId="4" xfId="0" applyFont="1" applyFill="1" applyBorder="1" applyAlignment="1">
      <alignment wrapText="1"/>
    </xf>
    <xf numFmtId="43" fontId="3" fillId="0" borderId="5" xfId="1" applyFont="1" applyBorder="1" applyAlignment="1">
      <alignment wrapText="1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righ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66"/>
  <sheetViews>
    <sheetView tabSelected="1" workbookViewId="0">
      <selection activeCell="B5" sqref="B5"/>
    </sheetView>
  </sheetViews>
  <sheetFormatPr baseColWidth="10" defaultRowHeight="15" x14ac:dyDescent="0.25"/>
  <cols>
    <col min="2" max="2" width="55.42578125" customWidth="1"/>
    <col min="3" max="3" width="14.7109375" customWidth="1"/>
    <col min="4" max="4" width="59.42578125" customWidth="1"/>
    <col min="5" max="5" width="13.7109375" customWidth="1"/>
  </cols>
  <sheetData>
    <row r="2" spans="2:5" x14ac:dyDescent="0.25">
      <c r="B2" s="28" t="s">
        <v>0</v>
      </c>
      <c r="C2" s="29"/>
      <c r="D2" s="29"/>
      <c r="E2" s="30"/>
    </row>
    <row r="3" spans="2:5" x14ac:dyDescent="0.25">
      <c r="B3" s="31" t="s">
        <v>33</v>
      </c>
      <c r="C3" s="6"/>
      <c r="D3" s="6"/>
      <c r="E3" s="32"/>
    </row>
    <row r="4" spans="2:5" x14ac:dyDescent="0.25">
      <c r="B4" s="33" t="s">
        <v>82</v>
      </c>
      <c r="C4" s="7"/>
      <c r="D4" s="7"/>
      <c r="E4" s="34"/>
    </row>
    <row r="5" spans="2:5" x14ac:dyDescent="0.25">
      <c r="B5" s="4" t="s">
        <v>1</v>
      </c>
      <c r="C5" s="11" t="s">
        <v>2</v>
      </c>
      <c r="D5" s="4" t="s">
        <v>1</v>
      </c>
      <c r="E5" s="35" t="s">
        <v>2</v>
      </c>
    </row>
    <row r="6" spans="2:5" x14ac:dyDescent="0.25">
      <c r="B6" s="14" t="s">
        <v>3</v>
      </c>
      <c r="C6" s="15">
        <f>SUM(C7:C10)</f>
        <v>65173.51</v>
      </c>
      <c r="D6" s="16" t="s">
        <v>34</v>
      </c>
      <c r="E6" s="15">
        <f>SUM(E7:E12)</f>
        <v>1233973.3899999999</v>
      </c>
    </row>
    <row r="7" spans="2:5" s="5" customFormat="1" ht="26.25" x14ac:dyDescent="0.25">
      <c r="B7" s="8" t="s">
        <v>83</v>
      </c>
      <c r="C7" s="17">
        <v>6000</v>
      </c>
      <c r="D7" s="18" t="s">
        <v>35</v>
      </c>
      <c r="E7" s="19">
        <v>208262.1</v>
      </c>
    </row>
    <row r="8" spans="2:5" s="5" customFormat="1" x14ac:dyDescent="0.25">
      <c r="B8" s="8" t="s">
        <v>4</v>
      </c>
      <c r="C8" s="19">
        <v>2229.75</v>
      </c>
      <c r="D8" s="18" t="s">
        <v>36</v>
      </c>
      <c r="E8" s="19">
        <v>550909.07999999996</v>
      </c>
    </row>
    <row r="9" spans="2:5" s="5" customFormat="1" x14ac:dyDescent="0.25">
      <c r="B9" s="8" t="s">
        <v>5</v>
      </c>
      <c r="C9" s="19">
        <v>5381.6</v>
      </c>
      <c r="D9" s="18" t="s">
        <v>37</v>
      </c>
      <c r="E9" s="19">
        <v>449012.29</v>
      </c>
    </row>
    <row r="10" spans="2:5" s="5" customFormat="1" ht="26.25" x14ac:dyDescent="0.25">
      <c r="B10" s="8" t="s">
        <v>6</v>
      </c>
      <c r="C10" s="19">
        <v>51562.16</v>
      </c>
      <c r="D10" s="18" t="s">
        <v>38</v>
      </c>
      <c r="E10" s="19">
        <v>5539</v>
      </c>
    </row>
    <row r="11" spans="2:5" s="5" customFormat="1" x14ac:dyDescent="0.25">
      <c r="B11" s="20" t="s">
        <v>7</v>
      </c>
      <c r="C11" s="21">
        <f>SUM(C12:C26)</f>
        <v>70316.450000000012</v>
      </c>
      <c r="D11" s="18" t="s">
        <v>39</v>
      </c>
      <c r="E11" s="19">
        <f>5185.92+8886.5</f>
        <v>14072.42</v>
      </c>
    </row>
    <row r="12" spans="2:5" s="5" customFormat="1" x14ac:dyDescent="0.25">
      <c r="B12" s="8" t="s">
        <v>8</v>
      </c>
      <c r="C12" s="19">
        <v>7015</v>
      </c>
      <c r="D12" s="18" t="s">
        <v>40</v>
      </c>
      <c r="E12" s="19">
        <v>6178.5</v>
      </c>
    </row>
    <row r="13" spans="2:5" s="5" customFormat="1" ht="26.25" x14ac:dyDescent="0.25">
      <c r="B13" s="8" t="s">
        <v>9</v>
      </c>
      <c r="C13" s="19">
        <v>1001</v>
      </c>
      <c r="D13" s="22" t="s">
        <v>41</v>
      </c>
      <c r="E13" s="21">
        <f>SUM(E14:E29)</f>
        <v>279203.91000000003</v>
      </c>
    </row>
    <row r="14" spans="2:5" s="5" customFormat="1" ht="26.25" x14ac:dyDescent="0.25">
      <c r="B14" s="8" t="s">
        <v>10</v>
      </c>
      <c r="C14" s="19">
        <v>913</v>
      </c>
      <c r="D14" s="18" t="s">
        <v>42</v>
      </c>
      <c r="E14" s="19">
        <v>12444.92</v>
      </c>
    </row>
    <row r="15" spans="2:5" s="5" customFormat="1" ht="26.25" x14ac:dyDescent="0.25">
      <c r="B15" s="8" t="s">
        <v>11</v>
      </c>
      <c r="C15" s="19">
        <v>8400</v>
      </c>
      <c r="D15" s="18" t="s">
        <v>43</v>
      </c>
      <c r="E15" s="19">
        <v>1198</v>
      </c>
    </row>
    <row r="16" spans="2:5" s="5" customFormat="1" ht="26.25" x14ac:dyDescent="0.25">
      <c r="B16" s="8" t="s">
        <v>12</v>
      </c>
      <c r="C16" s="19">
        <v>5756</v>
      </c>
      <c r="D16" s="18" t="s">
        <v>44</v>
      </c>
      <c r="E16" s="19">
        <v>4243.7299999999996</v>
      </c>
    </row>
    <row r="17" spans="2:5" s="5" customFormat="1" x14ac:dyDescent="0.25">
      <c r="B17" s="8" t="s">
        <v>13</v>
      </c>
      <c r="C17" s="19">
        <v>567</v>
      </c>
      <c r="D17" s="18" t="s">
        <v>45</v>
      </c>
      <c r="E17" s="19">
        <v>2665</v>
      </c>
    </row>
    <row r="18" spans="2:5" s="5" customFormat="1" x14ac:dyDescent="0.25">
      <c r="B18" s="8" t="s">
        <v>14</v>
      </c>
      <c r="C18" s="19">
        <v>166</v>
      </c>
      <c r="D18" s="18" t="s">
        <v>46</v>
      </c>
      <c r="E18" s="19">
        <v>3488</v>
      </c>
    </row>
    <row r="19" spans="2:5" s="5" customFormat="1" x14ac:dyDescent="0.25">
      <c r="B19" s="8" t="s">
        <v>15</v>
      </c>
      <c r="C19" s="19">
        <v>15783.08</v>
      </c>
      <c r="D19" s="18" t="s">
        <v>47</v>
      </c>
      <c r="E19" s="19">
        <v>33302.44</v>
      </c>
    </row>
    <row r="20" spans="2:5" s="5" customFormat="1" x14ac:dyDescent="0.25">
      <c r="B20" s="8" t="s">
        <v>16</v>
      </c>
      <c r="C20" s="19">
        <v>4099.5</v>
      </c>
      <c r="D20" s="18" t="s">
        <v>48</v>
      </c>
      <c r="E20" s="19">
        <v>8062</v>
      </c>
    </row>
    <row r="21" spans="2:5" s="5" customFormat="1" x14ac:dyDescent="0.25">
      <c r="B21" s="8" t="s">
        <v>17</v>
      </c>
      <c r="C21" s="19">
        <v>614.92999999999995</v>
      </c>
      <c r="D21" s="18" t="s">
        <v>49</v>
      </c>
      <c r="E21" s="19">
        <v>33042.19</v>
      </c>
    </row>
    <row r="22" spans="2:5" s="5" customFormat="1" x14ac:dyDescent="0.25">
      <c r="B22" s="8" t="s">
        <v>18</v>
      </c>
      <c r="C22" s="19">
        <v>9063</v>
      </c>
      <c r="D22" s="18" t="s">
        <v>85</v>
      </c>
      <c r="E22" s="19">
        <v>2320</v>
      </c>
    </row>
    <row r="23" spans="2:5" s="5" customFormat="1" x14ac:dyDescent="0.25">
      <c r="B23" s="8" t="s">
        <v>19</v>
      </c>
      <c r="C23" s="19">
        <v>11801</v>
      </c>
      <c r="D23" s="18" t="s">
        <v>50</v>
      </c>
      <c r="E23" s="19">
        <v>5850.01</v>
      </c>
    </row>
    <row r="24" spans="2:5" s="5" customFormat="1" x14ac:dyDescent="0.25">
      <c r="B24" s="8" t="s">
        <v>20</v>
      </c>
      <c r="C24" s="19">
        <v>3334</v>
      </c>
      <c r="D24" s="18" t="s">
        <v>86</v>
      </c>
      <c r="E24" s="19">
        <v>13363.2</v>
      </c>
    </row>
    <row r="25" spans="2:5" s="5" customFormat="1" x14ac:dyDescent="0.25">
      <c r="B25" s="8" t="s">
        <v>21</v>
      </c>
      <c r="C25" s="19">
        <v>750</v>
      </c>
      <c r="D25" s="18" t="s">
        <v>51</v>
      </c>
      <c r="E25" s="19">
        <v>112480.85</v>
      </c>
    </row>
    <row r="26" spans="2:5" s="5" customFormat="1" x14ac:dyDescent="0.25">
      <c r="B26" s="8" t="s">
        <v>84</v>
      </c>
      <c r="C26" s="19">
        <v>1052.94</v>
      </c>
      <c r="D26" s="18" t="s">
        <v>52</v>
      </c>
      <c r="E26" s="19">
        <v>15771.36</v>
      </c>
    </row>
    <row r="27" spans="2:5" s="5" customFormat="1" x14ac:dyDescent="0.25">
      <c r="B27" s="20" t="s">
        <v>22</v>
      </c>
      <c r="C27" s="21">
        <f>SUM(C28:C29)</f>
        <v>28502.1</v>
      </c>
      <c r="D27" s="18" t="s">
        <v>87</v>
      </c>
      <c r="E27" s="19">
        <v>5002.76</v>
      </c>
    </row>
    <row r="28" spans="2:5" s="5" customFormat="1" x14ac:dyDescent="0.25">
      <c r="B28" s="8" t="s">
        <v>23</v>
      </c>
      <c r="C28" s="19">
        <v>7381</v>
      </c>
      <c r="D28" s="18" t="s">
        <v>54</v>
      </c>
      <c r="E28" s="19">
        <v>800.4</v>
      </c>
    </row>
    <row r="29" spans="2:5" s="5" customFormat="1" x14ac:dyDescent="0.25">
      <c r="B29" s="8" t="s">
        <v>24</v>
      </c>
      <c r="C29" s="19">
        <v>21121.1</v>
      </c>
      <c r="D29" s="18" t="s">
        <v>53</v>
      </c>
      <c r="E29" s="19">
        <v>25169.05</v>
      </c>
    </row>
    <row r="30" spans="2:5" s="5" customFormat="1" x14ac:dyDescent="0.25">
      <c r="B30" s="23" t="s">
        <v>25</v>
      </c>
      <c r="C30" s="21">
        <f>SUM(C31)</f>
        <v>2481.44</v>
      </c>
      <c r="D30" s="22" t="s">
        <v>55</v>
      </c>
      <c r="E30" s="21">
        <f>SUM(E31:E45)</f>
        <v>1112241.51</v>
      </c>
    </row>
    <row r="31" spans="2:5" s="5" customFormat="1" x14ac:dyDescent="0.25">
      <c r="B31" s="8" t="s">
        <v>26</v>
      </c>
      <c r="C31" s="19">
        <v>2481.44</v>
      </c>
      <c r="D31" s="18" t="s">
        <v>56</v>
      </c>
      <c r="E31" s="19">
        <v>501480</v>
      </c>
    </row>
    <row r="32" spans="2:5" s="5" customFormat="1" x14ac:dyDescent="0.25">
      <c r="B32" s="23" t="s">
        <v>27</v>
      </c>
      <c r="C32" s="21">
        <f>SUM(C33:C34)</f>
        <v>8596197.1400000006</v>
      </c>
      <c r="D32" s="18" t="s">
        <v>57</v>
      </c>
      <c r="E32" s="19">
        <v>577.5</v>
      </c>
    </row>
    <row r="33" spans="2:5" s="5" customFormat="1" x14ac:dyDescent="0.25">
      <c r="B33" s="8" t="s">
        <v>28</v>
      </c>
      <c r="C33" s="19">
        <f>9580172.18-546173.44-437801.6-9087.2</f>
        <v>8587109.9400000013</v>
      </c>
      <c r="D33" s="18" t="s">
        <v>58</v>
      </c>
      <c r="E33" s="19">
        <v>2550</v>
      </c>
    </row>
    <row r="34" spans="2:5" s="5" customFormat="1" x14ac:dyDescent="0.25">
      <c r="B34" s="8" t="s">
        <v>29</v>
      </c>
      <c r="C34" s="19">
        <v>9087.2000000000007</v>
      </c>
      <c r="D34" s="18" t="s">
        <v>59</v>
      </c>
      <c r="E34" s="19">
        <v>4294</v>
      </c>
    </row>
    <row r="35" spans="2:5" s="5" customFormat="1" x14ac:dyDescent="0.25">
      <c r="B35" s="23" t="s">
        <v>30</v>
      </c>
      <c r="C35" s="21">
        <f>SUM(C36:C37)</f>
        <v>983975.03999999992</v>
      </c>
      <c r="D35" s="18" t="s">
        <v>60</v>
      </c>
      <c r="E35" s="19">
        <v>5000</v>
      </c>
    </row>
    <row r="36" spans="2:5" s="5" customFormat="1" x14ac:dyDescent="0.25">
      <c r="B36" s="8" t="s">
        <v>31</v>
      </c>
      <c r="C36" s="19">
        <v>437801.6</v>
      </c>
      <c r="D36" s="18" t="s">
        <v>61</v>
      </c>
      <c r="E36" s="19">
        <v>13920</v>
      </c>
    </row>
    <row r="37" spans="2:5" s="5" customFormat="1" x14ac:dyDescent="0.25">
      <c r="B37" s="18" t="s">
        <v>32</v>
      </c>
      <c r="C37" s="19">
        <v>546173.43999999994</v>
      </c>
      <c r="D37" s="18" t="s">
        <v>88</v>
      </c>
      <c r="E37" s="19">
        <v>60</v>
      </c>
    </row>
    <row r="38" spans="2:5" s="5" customFormat="1" x14ac:dyDescent="0.25">
      <c r="B38" s="24" t="s">
        <v>2</v>
      </c>
      <c r="C38" s="25">
        <f>SUM(C6,C11,C27,C30,C32,C35)</f>
        <v>9746645.6799999997</v>
      </c>
      <c r="D38" s="18" t="s">
        <v>62</v>
      </c>
      <c r="E38" s="19">
        <v>2159.71</v>
      </c>
    </row>
    <row r="39" spans="2:5" s="5" customFormat="1" x14ac:dyDescent="0.25">
      <c r="B39" s="12"/>
      <c r="C39" s="12"/>
      <c r="D39" s="18" t="s">
        <v>63</v>
      </c>
      <c r="E39" s="19">
        <v>251860.3</v>
      </c>
    </row>
    <row r="40" spans="2:5" s="5" customFormat="1" x14ac:dyDescent="0.25">
      <c r="B40" s="12"/>
      <c r="C40" s="12"/>
      <c r="D40" s="18" t="s">
        <v>64</v>
      </c>
      <c r="E40" s="19">
        <v>73560.710000000006</v>
      </c>
    </row>
    <row r="41" spans="2:5" s="5" customFormat="1" ht="26.25" x14ac:dyDescent="0.25">
      <c r="B41" s="12"/>
      <c r="C41" s="12"/>
      <c r="D41" s="18" t="s">
        <v>65</v>
      </c>
      <c r="E41" s="19">
        <v>6085.24</v>
      </c>
    </row>
    <row r="42" spans="2:5" s="5" customFormat="1" x14ac:dyDescent="0.25">
      <c r="B42" s="12"/>
      <c r="C42" s="12"/>
      <c r="D42" s="18" t="s">
        <v>89</v>
      </c>
      <c r="E42" s="19">
        <v>21226</v>
      </c>
    </row>
    <row r="43" spans="2:5" s="5" customFormat="1" x14ac:dyDescent="0.25">
      <c r="B43" s="12"/>
      <c r="C43" s="12"/>
      <c r="D43" s="18" t="s">
        <v>66</v>
      </c>
      <c r="E43" s="19">
        <v>9147.5400000000009</v>
      </c>
    </row>
    <row r="44" spans="2:5" s="5" customFormat="1" x14ac:dyDescent="0.25">
      <c r="B44" s="12"/>
      <c r="C44" s="12"/>
      <c r="D44" s="18" t="s">
        <v>67</v>
      </c>
      <c r="E44" s="19">
        <v>29552.22</v>
      </c>
    </row>
    <row r="45" spans="2:5" s="5" customFormat="1" x14ac:dyDescent="0.25">
      <c r="B45" s="12"/>
      <c r="C45" s="12"/>
      <c r="D45" s="18" t="s">
        <v>68</v>
      </c>
      <c r="E45" s="19">
        <f>221289.85-30521.56</f>
        <v>190768.29</v>
      </c>
    </row>
    <row r="46" spans="2:5" s="5" customFormat="1" x14ac:dyDescent="0.25">
      <c r="B46" s="12"/>
      <c r="C46" s="12"/>
      <c r="D46" s="26" t="s">
        <v>69</v>
      </c>
      <c r="E46" s="21">
        <f>SUM(E47:E52)</f>
        <v>204305</v>
      </c>
    </row>
    <row r="47" spans="2:5" s="5" customFormat="1" x14ac:dyDescent="0.25">
      <c r="B47" s="12"/>
      <c r="C47" s="12"/>
      <c r="D47" s="18" t="s">
        <v>70</v>
      </c>
      <c r="E47" s="19">
        <v>80500</v>
      </c>
    </row>
    <row r="48" spans="2:5" s="5" customFormat="1" x14ac:dyDescent="0.25">
      <c r="B48" s="12"/>
      <c r="C48" s="12"/>
      <c r="D48" s="18" t="s">
        <v>71</v>
      </c>
      <c r="E48" s="19">
        <v>5830</v>
      </c>
    </row>
    <row r="49" spans="2:5" s="5" customFormat="1" x14ac:dyDescent="0.25">
      <c r="B49" s="12"/>
      <c r="C49" s="12"/>
      <c r="D49" s="18" t="s">
        <v>72</v>
      </c>
      <c r="E49" s="19">
        <v>83346.990000000005</v>
      </c>
    </row>
    <row r="50" spans="2:5" s="5" customFormat="1" x14ac:dyDescent="0.25">
      <c r="B50" s="12"/>
      <c r="C50" s="12"/>
      <c r="D50" s="18" t="s">
        <v>73</v>
      </c>
      <c r="E50" s="19">
        <v>5748.01</v>
      </c>
    </row>
    <row r="51" spans="2:5" s="5" customFormat="1" x14ac:dyDescent="0.25">
      <c r="B51" s="12"/>
      <c r="C51" s="12"/>
      <c r="D51" s="18" t="s">
        <v>74</v>
      </c>
      <c r="E51" s="19">
        <v>1450</v>
      </c>
    </row>
    <row r="52" spans="2:5" s="5" customFormat="1" x14ac:dyDescent="0.25">
      <c r="B52" s="12"/>
      <c r="C52" s="12"/>
      <c r="D52" s="18" t="s">
        <v>75</v>
      </c>
      <c r="E52" s="19">
        <v>27430</v>
      </c>
    </row>
    <row r="53" spans="2:5" s="5" customFormat="1" x14ac:dyDescent="0.25">
      <c r="B53" s="12"/>
      <c r="C53" s="12"/>
      <c r="D53" s="22" t="s">
        <v>76</v>
      </c>
      <c r="E53" s="21">
        <f>SUM(E54)</f>
        <v>10208</v>
      </c>
    </row>
    <row r="54" spans="2:5" s="5" customFormat="1" x14ac:dyDescent="0.25">
      <c r="B54" s="12"/>
      <c r="C54" s="12"/>
      <c r="D54" s="18" t="s">
        <v>90</v>
      </c>
      <c r="E54" s="19">
        <v>10208</v>
      </c>
    </row>
    <row r="55" spans="2:5" s="5" customFormat="1" x14ac:dyDescent="0.25">
      <c r="B55" s="12"/>
      <c r="C55" s="12"/>
      <c r="D55" s="22" t="s">
        <v>77</v>
      </c>
      <c r="E55" s="21">
        <f>SUM(E56)</f>
        <v>430125.7</v>
      </c>
    </row>
    <row r="56" spans="2:5" s="5" customFormat="1" x14ac:dyDescent="0.25">
      <c r="B56" s="12"/>
      <c r="C56" s="12"/>
      <c r="D56" s="18" t="s">
        <v>78</v>
      </c>
      <c r="E56" s="19">
        <v>430125.7</v>
      </c>
    </row>
    <row r="57" spans="2:5" s="5" customFormat="1" x14ac:dyDescent="0.25">
      <c r="B57" s="12"/>
      <c r="C57" s="12"/>
      <c r="D57" s="22" t="s">
        <v>79</v>
      </c>
      <c r="E57" s="21">
        <f>SUM(E58:E59)</f>
        <v>238815.95</v>
      </c>
    </row>
    <row r="58" spans="2:5" s="5" customFormat="1" x14ac:dyDescent="0.25">
      <c r="B58" s="12"/>
      <c r="C58" s="12"/>
      <c r="D58" s="18" t="s">
        <v>80</v>
      </c>
      <c r="E58" s="19">
        <v>120738.2</v>
      </c>
    </row>
    <row r="59" spans="2:5" s="5" customFormat="1" x14ac:dyDescent="0.25">
      <c r="B59" s="12"/>
      <c r="C59" s="12"/>
      <c r="D59" s="18" t="s">
        <v>81</v>
      </c>
      <c r="E59" s="27">
        <v>118077.75</v>
      </c>
    </row>
    <row r="60" spans="2:5" s="5" customFormat="1" x14ac:dyDescent="0.25">
      <c r="B60" s="36" t="s">
        <v>2</v>
      </c>
      <c r="C60" s="13">
        <f>SUM(C6,C10,C27,C30,C32,C35)</f>
        <v>9727891.3900000006</v>
      </c>
      <c r="D60" s="9" t="s">
        <v>2</v>
      </c>
      <c r="E60" s="10">
        <f>SUM(E6,E13,E30,E46,E53,E55,E57)</f>
        <v>3508873.46</v>
      </c>
    </row>
    <row r="61" spans="2:5" x14ac:dyDescent="0.25">
      <c r="E61" s="2"/>
    </row>
    <row r="62" spans="2:5" x14ac:dyDescent="0.25">
      <c r="E62" s="2"/>
    </row>
    <row r="63" spans="2:5" x14ac:dyDescent="0.25">
      <c r="E63" s="2"/>
    </row>
    <row r="64" spans="2:5" x14ac:dyDescent="0.25">
      <c r="E64" s="2"/>
    </row>
    <row r="65" spans="5:5" x14ac:dyDescent="0.25">
      <c r="E65" s="3"/>
    </row>
    <row r="66" spans="5:5" x14ac:dyDescent="0.25">
      <c r="E66" s="1"/>
    </row>
  </sheetData>
  <mergeCells count="3">
    <mergeCell ref="B2:E2"/>
    <mergeCell ref="B3:E3"/>
    <mergeCell ref="B4:E4"/>
  </mergeCells>
  <pageMargins left="0.25" right="0.25" top="0.75" bottom="0.75" header="0.3" footer="0.3"/>
  <pageSetup paperSize="5" scale="6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EGRESOS MAYO 2019</vt:lpstr>
    </vt:vector>
  </TitlesOfParts>
  <Company>PERSONAL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Tesoreria</cp:lastModifiedBy>
  <cp:lastPrinted>2019-08-13T17:33:22Z</cp:lastPrinted>
  <dcterms:created xsi:type="dcterms:W3CDTF">2019-06-21T17:44:38Z</dcterms:created>
  <dcterms:modified xsi:type="dcterms:W3CDTF">2019-08-13T17:34:27Z</dcterms:modified>
</cp:coreProperties>
</file>